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ITA2566\วปน. ปี66\OIT\O4 แผนุทธศาสตร์หรือแผนพัฒนาหน่วยงาน\"/>
    </mc:Choice>
  </mc:AlternateContent>
  <xr:revisionPtr revIDLastSave="0" documentId="8_{8719082C-58A1-46D3-897D-1C16CC30B3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50" i="1" l="1"/>
  <c r="E50" i="1"/>
  <c r="F50" i="1"/>
  <c r="G50" i="1"/>
  <c r="H50" i="1"/>
  <c r="I50" i="1"/>
  <c r="J50" i="1"/>
  <c r="K50" i="1"/>
  <c r="L50" i="1"/>
  <c r="N49" i="1"/>
  <c r="N48" i="1"/>
  <c r="N47" i="1"/>
  <c r="M49" i="1"/>
  <c r="M48" i="1"/>
  <c r="M47" i="1"/>
  <c r="D45" i="1"/>
  <c r="E45" i="1"/>
  <c r="F45" i="1"/>
  <c r="G45" i="1"/>
  <c r="H45" i="1"/>
  <c r="I45" i="1"/>
  <c r="J45" i="1"/>
  <c r="K45" i="1"/>
  <c r="L45" i="1"/>
  <c r="C45" i="1"/>
  <c r="N44" i="1"/>
  <c r="N43" i="1"/>
  <c r="N41" i="1"/>
  <c r="N40" i="1"/>
  <c r="N39" i="1"/>
  <c r="N38" i="1"/>
  <c r="M44" i="1"/>
  <c r="M43" i="1"/>
  <c r="M41" i="1"/>
  <c r="M40" i="1"/>
  <c r="M39" i="1"/>
  <c r="M38" i="1"/>
  <c r="N35" i="1"/>
  <c r="M35" i="1"/>
  <c r="L36" i="1"/>
  <c r="K36" i="1"/>
  <c r="J36" i="1"/>
  <c r="I36" i="1"/>
  <c r="H36" i="1"/>
  <c r="G36" i="1"/>
  <c r="F36" i="1"/>
  <c r="E36" i="1"/>
  <c r="D36" i="1"/>
  <c r="C36" i="1"/>
  <c r="L23" i="1"/>
  <c r="K23" i="1"/>
  <c r="J23" i="1"/>
  <c r="I23" i="1"/>
  <c r="H23" i="1"/>
  <c r="G23" i="1"/>
  <c r="F23" i="1"/>
  <c r="D23" i="1"/>
  <c r="C23" i="1"/>
  <c r="N21" i="1"/>
  <c r="M21" i="1"/>
  <c r="N20" i="1"/>
  <c r="M20" i="1"/>
  <c r="N19" i="1"/>
  <c r="M19" i="1"/>
  <c r="N18" i="1"/>
  <c r="E23" i="1"/>
  <c r="N15" i="1"/>
  <c r="N14" i="1"/>
  <c r="L16" i="1"/>
  <c r="K16" i="1"/>
  <c r="J16" i="1"/>
  <c r="I16" i="1"/>
  <c r="H16" i="1"/>
  <c r="G16" i="1"/>
  <c r="F16" i="1"/>
  <c r="E16" i="1"/>
  <c r="D16" i="1"/>
  <c r="C16" i="1"/>
  <c r="M15" i="1"/>
  <c r="M14" i="1"/>
  <c r="N9" i="1"/>
  <c r="N10" i="1"/>
  <c r="N11" i="1"/>
  <c r="N8" i="1"/>
  <c r="M9" i="1"/>
  <c r="M10" i="1"/>
  <c r="M11" i="1"/>
  <c r="M8" i="1"/>
  <c r="L12" i="1"/>
  <c r="K12" i="1"/>
  <c r="J12" i="1"/>
  <c r="I12" i="1"/>
  <c r="H12" i="1"/>
  <c r="G12" i="1"/>
  <c r="F12" i="1"/>
  <c r="E12" i="1"/>
  <c r="D12" i="1"/>
  <c r="C12" i="1"/>
  <c r="N36" i="1" l="1"/>
  <c r="M50" i="1"/>
  <c r="J51" i="1"/>
  <c r="N45" i="1"/>
  <c r="F51" i="1"/>
  <c r="G51" i="1"/>
  <c r="K51" i="1"/>
  <c r="D51" i="1"/>
  <c r="H51" i="1"/>
  <c r="L51" i="1"/>
  <c r="N16" i="1"/>
  <c r="N23" i="1"/>
  <c r="M36" i="1"/>
  <c r="M45" i="1"/>
  <c r="N50" i="1"/>
  <c r="I51" i="1"/>
  <c r="M12" i="1"/>
  <c r="E51" i="1"/>
  <c r="M16" i="1"/>
  <c r="N12" i="1"/>
  <c r="M18" i="1"/>
  <c r="M23" i="1" s="1"/>
  <c r="C50" i="1"/>
  <c r="C51" i="1" s="1"/>
  <c r="N51" i="1" l="1"/>
  <c r="M51" i="1"/>
</calcChain>
</file>

<file path=xl/sharedStrings.xml><?xml version="1.0" encoding="utf-8"?>
<sst xmlns="http://schemas.openxmlformats.org/spreadsheetml/2006/main" count="100" uniqueCount="49">
  <si>
    <t>ยุทธศาสตร์</t>
  </si>
  <si>
    <t>รวม 5 ปี</t>
  </si>
  <si>
    <t>จำนวน</t>
  </si>
  <si>
    <t>โครงการ</t>
  </si>
  <si>
    <t>งบประมาณ</t>
  </si>
  <si>
    <t>(บาท)</t>
  </si>
  <si>
    <t>รวม</t>
  </si>
  <si>
    <t>รวมทั้งสิ้น</t>
  </si>
  <si>
    <t xml:space="preserve"> บัญชีสรุปโครงการพัฒนา  </t>
  </si>
  <si>
    <t>องค์การบริหารส่วนตำบลวังมะปรางเหนือ  อำเภอวังวิเศษ  จังหวัดตรัง</t>
  </si>
  <si>
    <t>1)ยุทธศาสตร์ที่  1</t>
  </si>
  <si>
    <t>2)ยุทธศาสตร์ที่  2</t>
  </si>
  <si>
    <t>2.1 แผนงานสร้างความเข้มแข็งของชุมชน</t>
  </si>
  <si>
    <t>3)ยุทธศาสตร์ที่  3</t>
  </si>
  <si>
    <t>3.1  แผนงานบริหารงานทั่วไป</t>
  </si>
  <si>
    <t>3.2 แผนงานการศึกษา</t>
  </si>
  <si>
    <t>3.3 แผนงานสร้างความเข้มแข็งของชุมชน</t>
  </si>
  <si>
    <t>3.4 แผนงานการศาสนา  วัฒนธรรม</t>
  </si>
  <si>
    <t>และนันทนาการ</t>
  </si>
  <si>
    <t>1.1 แผนงานเคหะและชุมชน</t>
  </si>
  <si>
    <t>1.2 แผนงานอุตสาหกรรมและการโยธา</t>
  </si>
  <si>
    <t>1.3 แผนงานการเกษตร</t>
  </si>
  <si>
    <t>1.4 แผนงานการพาณิชย์</t>
  </si>
  <si>
    <t>4)ยุทธศาสตร์ที่  4</t>
  </si>
  <si>
    <t>4.1 แผนงานสร้างความเข้มแข็งของชุมชน</t>
  </si>
  <si>
    <t>5) ยุทธศาสตร์ที่  5</t>
  </si>
  <si>
    <t>5.1 แผนงานการรักษาความสงบภายใน</t>
  </si>
  <si>
    <t>5.2 แผนงานสังคมสงเคราะห์</t>
  </si>
  <si>
    <t>5.3 แผนงานสร้างความเข้มแข็งของชุมชน</t>
  </si>
  <si>
    <t>5.4 แผนงานการศาสนา  วัฒนธรรมและ</t>
  </si>
  <si>
    <t>นันทนาการ</t>
  </si>
  <si>
    <t>5.5 แผนงานสาธารณสุข</t>
  </si>
  <si>
    <t>5.6 แผนงานงบกลาง</t>
  </si>
  <si>
    <t>6) ยุทธศาสตร์ที่  6</t>
  </si>
  <si>
    <t>6.1 แผนงานบริหารงานทั่วไป</t>
  </si>
  <si>
    <t>6.2 แผนงานการรักษาความสงบภายใน</t>
  </si>
  <si>
    <t>6.3 แผนงานงบกลาง</t>
  </si>
  <si>
    <t>ปี 2568</t>
  </si>
  <si>
    <t>ปี 2569</t>
  </si>
  <si>
    <t>ปี 2570</t>
  </si>
  <si>
    <t>ปี 2566</t>
  </si>
  <si>
    <t>ปี 2567</t>
  </si>
  <si>
    <t>2.2 แผนงานการเกษตร</t>
  </si>
  <si>
    <t>แผนพัฒนาท้องถิ่น (พ.ศ.2566 - 2570)</t>
  </si>
  <si>
    <t>ปี  2566</t>
  </si>
  <si>
    <t>รวม  5  ปี</t>
  </si>
  <si>
    <t>ปี  2567</t>
  </si>
  <si>
    <t>ปี  2568</t>
  </si>
  <si>
    <t>ปี  2569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</si>
</sst>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name val="TH SarabunIT๙"/>
      <family val="2"/>
    </font>
    <font>
      <b/>
      <sz val="11"/>
      <name val="TH SarabunIT๙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/>
    </xf>
    <xf numFmtId="0" fontId="3" fillId="0" borderId="0" xfId="0" applyFont="1"/>
    <xf numFmtId="0" fontId="3" fillId="0" borderId="8" xfId="0" applyFont="1" applyBorder="1"/>
    <xf numFmtId="0" fontId="3" fillId="0" borderId="1" xfId="0" applyFont="1" applyBorder="1"/>
    <xf numFmtId="0" fontId="3" fillId="0" borderId="8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4" fillId="0" borderId="2" xfId="0" applyFont="1" applyBorder="1"/>
    <xf numFmtId="0" fontId="4" fillId="0" borderId="15" xfId="0" applyFont="1" applyBorder="1"/>
    <xf numFmtId="0" fontId="3" fillId="0" borderId="15" xfId="0" applyFont="1" applyBorder="1"/>
    <xf numFmtId="0" fontId="3" fillId="0" borderId="10" xfId="0" applyFont="1" applyBorder="1"/>
    <xf numFmtId="0" fontId="3" fillId="0" borderId="20" xfId="0" applyFont="1" applyBorder="1"/>
    <xf numFmtId="0" fontId="3" fillId="0" borderId="12" xfId="0" applyFont="1" applyBorder="1"/>
    <xf numFmtId="0" fontId="4" fillId="0" borderId="0" xfId="0" applyFont="1" applyAlignment="1">
      <alignment horizontal="center"/>
    </xf>
    <xf numFmtId="0" fontId="4" fillId="0" borderId="10" xfId="0" applyFont="1" applyBorder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1" xfId="0" applyFont="1" applyBorder="1"/>
    <xf numFmtId="0" fontId="4" fillId="0" borderId="4" xfId="0" applyFont="1" applyBorder="1"/>
    <xf numFmtId="187" fontId="4" fillId="0" borderId="1" xfId="1" applyNumberFormat="1" applyFont="1" applyBorder="1"/>
    <xf numFmtId="187" fontId="3" fillId="0" borderId="1" xfId="0" applyNumberFormat="1" applyFont="1" applyBorder="1"/>
    <xf numFmtId="187" fontId="3" fillId="0" borderId="0" xfId="0" applyNumberFormat="1" applyFont="1"/>
    <xf numFmtId="187" fontId="4" fillId="0" borderId="1" xfId="0" applyNumberFormat="1" applyFont="1" applyBorder="1"/>
    <xf numFmtId="187" fontId="4" fillId="0" borderId="10" xfId="0" applyNumberFormat="1" applyFont="1" applyBorder="1"/>
    <xf numFmtId="187" fontId="4" fillId="0" borderId="10" xfId="1" applyNumberFormat="1" applyFont="1" applyBorder="1"/>
    <xf numFmtId="0" fontId="4" fillId="0" borderId="0" xfId="0" applyFont="1"/>
    <xf numFmtId="187" fontId="4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87" fontId="3" fillId="0" borderId="8" xfId="0" applyNumberFormat="1" applyFont="1" applyBorder="1" applyAlignment="1">
      <alignment horizontal="center"/>
    </xf>
    <xf numFmtId="187" fontId="3" fillId="0" borderId="9" xfId="0" applyNumberFormat="1" applyFont="1" applyBorder="1" applyAlignment="1">
      <alignment horizontal="center"/>
    </xf>
    <xf numFmtId="0" fontId="5" fillId="0" borderId="1" xfId="0" applyFont="1" applyBorder="1"/>
    <xf numFmtId="187" fontId="5" fillId="0" borderId="1" xfId="1" applyNumberFormat="1" applyFont="1" applyBorder="1"/>
    <xf numFmtId="0" fontId="6" fillId="0" borderId="1" xfId="0" applyFont="1" applyBorder="1"/>
    <xf numFmtId="187" fontId="6" fillId="0" borderId="1" xfId="1" applyNumberFormat="1" applyFont="1" applyBorder="1"/>
    <xf numFmtId="187" fontId="6" fillId="0" borderId="1" xfId="0" applyNumberFormat="1" applyFont="1" applyBorder="1"/>
    <xf numFmtId="0" fontId="5" fillId="0" borderId="8" xfId="0" applyFont="1" applyBorder="1"/>
    <xf numFmtId="187" fontId="5" fillId="0" borderId="8" xfId="0" applyNumberFormat="1" applyFont="1" applyBorder="1"/>
    <xf numFmtId="0" fontId="5" fillId="0" borderId="1" xfId="0" applyFont="1" applyBorder="1" applyAlignment="1">
      <alignment horizontal="right"/>
    </xf>
    <xf numFmtId="187" fontId="5" fillId="0" borderId="1" xfId="0" applyNumberFormat="1" applyFont="1" applyBorder="1"/>
    <xf numFmtId="187" fontId="5" fillId="0" borderId="1" xfId="1" applyNumberFormat="1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187" fontId="5" fillId="0" borderId="13" xfId="1" applyNumberFormat="1" applyFont="1" applyBorder="1" applyAlignment="1">
      <alignment horizontal="center"/>
    </xf>
    <xf numFmtId="0" fontId="5" fillId="0" borderId="13" xfId="0" applyFont="1" applyBorder="1"/>
    <xf numFmtId="187" fontId="5" fillId="0" borderId="13" xfId="1" applyNumberFormat="1" applyFont="1" applyBorder="1"/>
    <xf numFmtId="0" fontId="5" fillId="0" borderId="19" xfId="0" applyFont="1" applyBorder="1" applyAlignment="1">
      <alignment horizontal="right"/>
    </xf>
    <xf numFmtId="187" fontId="5" fillId="0" borderId="19" xfId="1" applyNumberFormat="1" applyFont="1" applyBorder="1" applyAlignment="1">
      <alignment horizontal="center"/>
    </xf>
    <xf numFmtId="0" fontId="5" fillId="0" borderId="19" xfId="0" applyFont="1" applyBorder="1"/>
    <xf numFmtId="187" fontId="5" fillId="0" borderId="19" xfId="1" applyNumberFormat="1" applyFont="1" applyBorder="1"/>
    <xf numFmtId="0" fontId="5" fillId="0" borderId="11" xfId="0" applyFont="1" applyBorder="1" applyAlignment="1">
      <alignment horizontal="right"/>
    </xf>
    <xf numFmtId="0" fontId="5" fillId="0" borderId="21" xfId="0" applyFont="1" applyBorder="1"/>
    <xf numFmtId="187" fontId="5" fillId="0" borderId="21" xfId="0" applyNumberFormat="1" applyFont="1" applyBorder="1"/>
    <xf numFmtId="43" fontId="5" fillId="0" borderId="1" xfId="0" applyNumberFormat="1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9" xfId="0" applyFont="1" applyBorder="1"/>
    <xf numFmtId="0" fontId="6" fillId="0" borderId="2" xfId="0" applyFont="1" applyBorder="1"/>
    <xf numFmtId="0" fontId="5" fillId="0" borderId="15" xfId="0" applyFont="1" applyBorder="1"/>
    <xf numFmtId="187" fontId="5" fillId="0" borderId="8" xfId="1" applyNumberFormat="1" applyFont="1" applyBorder="1"/>
    <xf numFmtId="0" fontId="5" fillId="0" borderId="7" xfId="0" applyFont="1" applyBorder="1"/>
    <xf numFmtId="0" fontId="6" fillId="0" borderId="12" xfId="0" applyFont="1" applyBorder="1"/>
    <xf numFmtId="187" fontId="6" fillId="0" borderId="10" xfId="0" applyNumberFormat="1" applyFont="1" applyBorder="1"/>
    <xf numFmtId="0" fontId="6" fillId="0" borderId="10" xfId="0" applyFont="1" applyBorder="1"/>
    <xf numFmtId="187" fontId="6" fillId="0" borderId="12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="145" zoomScaleNormal="145" workbookViewId="0">
      <selection activeCell="A31" sqref="A31:B31"/>
    </sheetView>
  </sheetViews>
  <sheetFormatPr defaultRowHeight="24" x14ac:dyDescent="0.55000000000000004"/>
  <cols>
    <col min="1" max="1" width="11.625" style="1" customWidth="1"/>
    <col min="2" max="2" width="9.75" style="1" customWidth="1"/>
    <col min="3" max="3" width="7.125" style="1" customWidth="1"/>
    <col min="4" max="4" width="10.375" style="1" customWidth="1"/>
    <col min="5" max="5" width="7.5" style="1" customWidth="1"/>
    <col min="6" max="6" width="9.875" style="1" customWidth="1"/>
    <col min="7" max="7" width="7.75" style="1" customWidth="1"/>
    <col min="8" max="8" width="10" style="1" customWidth="1"/>
    <col min="9" max="9" width="7.25" style="1" customWidth="1"/>
    <col min="10" max="10" width="11" style="1" customWidth="1"/>
    <col min="11" max="11" width="7.625" style="1" customWidth="1"/>
    <col min="12" max="12" width="10.375" style="1" customWidth="1"/>
    <col min="13" max="13" width="8.125" style="1" customWidth="1"/>
    <col min="14" max="14" width="11.875" style="1" customWidth="1"/>
    <col min="15" max="16384" width="9" style="1"/>
  </cols>
  <sheetData>
    <row r="1" spans="1:14" ht="20.25" customHeight="1" x14ac:dyDescent="0.55000000000000004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3.5" customHeight="1" x14ac:dyDescent="0.55000000000000004">
      <c r="A2" s="84" t="s">
        <v>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" customHeight="1" x14ac:dyDescent="0.55000000000000004">
      <c r="A3" s="85" t="s">
        <v>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x14ac:dyDescent="0.55000000000000004">
      <c r="A4" s="89" t="s">
        <v>0</v>
      </c>
      <c r="B4" s="90"/>
      <c r="C4" s="93" t="s">
        <v>40</v>
      </c>
      <c r="D4" s="93"/>
      <c r="E4" s="71" t="s">
        <v>41</v>
      </c>
      <c r="F4" s="72"/>
      <c r="G4" s="83" t="s">
        <v>37</v>
      </c>
      <c r="H4" s="83"/>
      <c r="I4" s="71" t="s">
        <v>38</v>
      </c>
      <c r="J4" s="72"/>
      <c r="K4" s="71" t="s">
        <v>39</v>
      </c>
      <c r="L4" s="72"/>
      <c r="M4" s="71" t="s">
        <v>1</v>
      </c>
      <c r="N4" s="72"/>
    </row>
    <row r="5" spans="1:14" x14ac:dyDescent="0.55000000000000004">
      <c r="A5" s="91"/>
      <c r="B5" s="92"/>
      <c r="C5" s="6" t="s">
        <v>2</v>
      </c>
      <c r="D5" s="6" t="s">
        <v>4</v>
      </c>
      <c r="E5" s="6" t="s">
        <v>2</v>
      </c>
      <c r="F5" s="6" t="s">
        <v>4</v>
      </c>
      <c r="G5" s="6" t="s">
        <v>2</v>
      </c>
      <c r="H5" s="6" t="s">
        <v>4</v>
      </c>
      <c r="I5" s="6" t="s">
        <v>2</v>
      </c>
      <c r="J5" s="6" t="s">
        <v>4</v>
      </c>
      <c r="K5" s="6" t="s">
        <v>2</v>
      </c>
      <c r="L5" s="6" t="s">
        <v>4</v>
      </c>
      <c r="M5" s="6" t="s">
        <v>2</v>
      </c>
      <c r="N5" s="6" t="s">
        <v>4</v>
      </c>
    </row>
    <row r="6" spans="1:14" x14ac:dyDescent="0.55000000000000004">
      <c r="A6" s="7"/>
      <c r="B6" s="8"/>
      <c r="C6" s="2" t="s">
        <v>3</v>
      </c>
      <c r="D6" s="2" t="s">
        <v>5</v>
      </c>
      <c r="E6" s="2" t="s">
        <v>3</v>
      </c>
      <c r="F6" s="2" t="s">
        <v>5</v>
      </c>
      <c r="G6" s="2" t="s">
        <v>3</v>
      </c>
      <c r="H6" s="2" t="s">
        <v>5</v>
      </c>
      <c r="I6" s="2" t="s">
        <v>3</v>
      </c>
      <c r="J6" s="2" t="s">
        <v>5</v>
      </c>
      <c r="K6" s="2" t="s">
        <v>3</v>
      </c>
      <c r="L6" s="2" t="s">
        <v>5</v>
      </c>
      <c r="M6" s="2" t="s">
        <v>3</v>
      </c>
      <c r="N6" s="2" t="s">
        <v>5</v>
      </c>
    </row>
    <row r="7" spans="1:14" x14ac:dyDescent="0.55000000000000004">
      <c r="A7" s="9" t="s">
        <v>10</v>
      </c>
      <c r="B7" s="10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55000000000000004">
      <c r="A8" s="38" t="s">
        <v>19</v>
      </c>
      <c r="B8" s="38"/>
      <c r="C8" s="45">
        <v>11</v>
      </c>
      <c r="D8" s="47">
        <v>5970000</v>
      </c>
      <c r="E8" s="45">
        <v>7</v>
      </c>
      <c r="F8" s="47">
        <v>7700000</v>
      </c>
      <c r="G8" s="38">
        <v>6</v>
      </c>
      <c r="H8" s="39">
        <v>3900000</v>
      </c>
      <c r="I8" s="45">
        <v>6</v>
      </c>
      <c r="J8" s="39">
        <v>3900000</v>
      </c>
      <c r="K8" s="38">
        <v>6</v>
      </c>
      <c r="L8" s="39">
        <v>3900000</v>
      </c>
      <c r="M8" s="38">
        <f>SUM(C8+E8+G8+I8+K8)</f>
        <v>36</v>
      </c>
      <c r="N8" s="59">
        <f>SUM(D8+F8+H8+J8+L8)</f>
        <v>25370000</v>
      </c>
    </row>
    <row r="9" spans="1:14" x14ac:dyDescent="0.55000000000000004">
      <c r="A9" s="43" t="s">
        <v>20</v>
      </c>
      <c r="B9" s="38"/>
      <c r="C9" s="45">
        <v>42</v>
      </c>
      <c r="D9" s="47">
        <v>28478000</v>
      </c>
      <c r="E9" s="45">
        <v>47</v>
      </c>
      <c r="F9" s="47">
        <v>60506000</v>
      </c>
      <c r="G9" s="38">
        <v>41</v>
      </c>
      <c r="H9" s="39">
        <v>40719000</v>
      </c>
      <c r="I9" s="45">
        <v>43</v>
      </c>
      <c r="J9" s="39">
        <v>47873000</v>
      </c>
      <c r="K9" s="38">
        <v>39</v>
      </c>
      <c r="L9" s="39">
        <v>46551000</v>
      </c>
      <c r="M9" s="38">
        <f t="shared" ref="M9:M12" si="0">SUM(C9+E9+G9+I9+K9)</f>
        <v>212</v>
      </c>
      <c r="N9" s="46">
        <f t="shared" ref="N9:N11" si="1">SUM(D9+F9+H9+J9+L9)</f>
        <v>224127000</v>
      </c>
    </row>
    <row r="10" spans="1:14" x14ac:dyDescent="0.55000000000000004">
      <c r="A10" s="60" t="s">
        <v>21</v>
      </c>
      <c r="B10" s="61"/>
      <c r="C10" s="45">
        <v>8</v>
      </c>
      <c r="D10" s="47">
        <v>800000</v>
      </c>
      <c r="E10" s="45">
        <v>8</v>
      </c>
      <c r="F10" s="47">
        <v>800000</v>
      </c>
      <c r="G10" s="38">
        <v>15</v>
      </c>
      <c r="H10" s="39">
        <v>12800000</v>
      </c>
      <c r="I10" s="45">
        <v>10</v>
      </c>
      <c r="J10" s="39">
        <v>11800000</v>
      </c>
      <c r="K10" s="38">
        <v>10</v>
      </c>
      <c r="L10" s="39">
        <v>2800000</v>
      </c>
      <c r="M10" s="38">
        <f t="shared" si="0"/>
        <v>51</v>
      </c>
      <c r="N10" s="46">
        <f t="shared" si="1"/>
        <v>29000000</v>
      </c>
    </row>
    <row r="11" spans="1:14" x14ac:dyDescent="0.55000000000000004">
      <c r="A11" s="62" t="s">
        <v>22</v>
      </c>
      <c r="B11" s="38"/>
      <c r="C11" s="45">
        <v>1</v>
      </c>
      <c r="D11" s="47">
        <v>150000</v>
      </c>
      <c r="E11" s="45">
        <v>1</v>
      </c>
      <c r="F11" s="47">
        <v>150000</v>
      </c>
      <c r="G11" s="38">
        <v>1</v>
      </c>
      <c r="H11" s="39">
        <v>150000</v>
      </c>
      <c r="I11" s="45">
        <v>1</v>
      </c>
      <c r="J11" s="39">
        <v>150000</v>
      </c>
      <c r="K11" s="38">
        <v>1</v>
      </c>
      <c r="L11" s="39">
        <v>150000</v>
      </c>
      <c r="M11" s="38">
        <f t="shared" si="0"/>
        <v>5</v>
      </c>
      <c r="N11" s="46">
        <f t="shared" si="1"/>
        <v>750000</v>
      </c>
    </row>
    <row r="12" spans="1:14" x14ac:dyDescent="0.55000000000000004">
      <c r="A12" s="87" t="s">
        <v>6</v>
      </c>
      <c r="B12" s="88"/>
      <c r="C12" s="40">
        <f t="shared" ref="C12:L12" si="2">SUM(C8:C11)</f>
        <v>62</v>
      </c>
      <c r="D12" s="41">
        <f t="shared" si="2"/>
        <v>35398000</v>
      </c>
      <c r="E12" s="40">
        <f t="shared" si="2"/>
        <v>63</v>
      </c>
      <c r="F12" s="41">
        <f t="shared" si="2"/>
        <v>69156000</v>
      </c>
      <c r="G12" s="40">
        <f t="shared" si="2"/>
        <v>63</v>
      </c>
      <c r="H12" s="42">
        <f t="shared" si="2"/>
        <v>57569000</v>
      </c>
      <c r="I12" s="40">
        <f t="shared" si="2"/>
        <v>60</v>
      </c>
      <c r="J12" s="41">
        <f t="shared" si="2"/>
        <v>63723000</v>
      </c>
      <c r="K12" s="40">
        <f t="shared" si="2"/>
        <v>56</v>
      </c>
      <c r="L12" s="41">
        <f t="shared" si="2"/>
        <v>53401000</v>
      </c>
      <c r="M12" s="40">
        <f t="shared" si="0"/>
        <v>304</v>
      </c>
      <c r="N12" s="42">
        <f>SUM(D12+F12+H12+J12+L12)</f>
        <v>279247000</v>
      </c>
    </row>
    <row r="13" spans="1:14" x14ac:dyDescent="0.55000000000000004">
      <c r="A13" s="63" t="s">
        <v>11</v>
      </c>
      <c r="B13" s="64"/>
      <c r="C13" s="43"/>
      <c r="D13" s="65"/>
      <c r="E13" s="43"/>
      <c r="F13" s="65"/>
      <c r="G13" s="43"/>
      <c r="H13" s="44"/>
      <c r="I13" s="43"/>
      <c r="J13" s="44"/>
      <c r="K13" s="43"/>
      <c r="L13" s="44"/>
      <c r="M13" s="43"/>
      <c r="N13" s="44"/>
    </row>
    <row r="14" spans="1:14" x14ac:dyDescent="0.55000000000000004">
      <c r="A14" s="43" t="s">
        <v>12</v>
      </c>
      <c r="B14" s="43"/>
      <c r="C14" s="45">
        <v>6</v>
      </c>
      <c r="D14" s="39">
        <v>250000</v>
      </c>
      <c r="E14" s="45">
        <v>6</v>
      </c>
      <c r="F14" s="39">
        <v>250000</v>
      </c>
      <c r="G14" s="38">
        <v>6</v>
      </c>
      <c r="H14" s="39">
        <v>250000</v>
      </c>
      <c r="I14" s="39">
        <v>6</v>
      </c>
      <c r="J14" s="39">
        <v>250000</v>
      </c>
      <c r="K14" s="39">
        <v>6</v>
      </c>
      <c r="L14" s="39">
        <v>250000</v>
      </c>
      <c r="M14" s="46">
        <f>SUM(C14+E14+G14+I14+K14)</f>
        <v>30</v>
      </c>
      <c r="N14" s="46">
        <f>SUM(D14+F14+H14+J14+L14)</f>
        <v>1250000</v>
      </c>
    </row>
    <row r="15" spans="1:14" x14ac:dyDescent="0.55000000000000004">
      <c r="A15" s="60" t="s">
        <v>42</v>
      </c>
      <c r="B15" s="61"/>
      <c r="C15" s="61">
        <v>2</v>
      </c>
      <c r="D15" s="39">
        <v>130000</v>
      </c>
      <c r="E15" s="38">
        <v>2</v>
      </c>
      <c r="F15" s="39">
        <v>130000</v>
      </c>
      <c r="G15" s="38">
        <v>2</v>
      </c>
      <c r="H15" s="39">
        <v>130000</v>
      </c>
      <c r="I15" s="38">
        <v>2</v>
      </c>
      <c r="J15" s="39">
        <v>130000</v>
      </c>
      <c r="K15" s="38">
        <v>2</v>
      </c>
      <c r="L15" s="39">
        <v>130000</v>
      </c>
      <c r="M15" s="46">
        <f t="shared" ref="M15" si="3">SUM(C15+E15+G15+I15+K15)</f>
        <v>10</v>
      </c>
      <c r="N15" s="39">
        <f>SUM(D15+F15+H15+J15+L15)</f>
        <v>650000</v>
      </c>
    </row>
    <row r="16" spans="1:14" x14ac:dyDescent="0.55000000000000004">
      <c r="A16" s="77" t="s">
        <v>6</v>
      </c>
      <c r="B16" s="86"/>
      <c r="C16" s="40">
        <f t="shared" ref="C16:M16" si="4">SUM(C14:C15)</f>
        <v>8</v>
      </c>
      <c r="D16" s="41">
        <f t="shared" si="4"/>
        <v>380000</v>
      </c>
      <c r="E16" s="40">
        <f t="shared" si="4"/>
        <v>8</v>
      </c>
      <c r="F16" s="41">
        <f t="shared" si="4"/>
        <v>380000</v>
      </c>
      <c r="G16" s="40">
        <f t="shared" si="4"/>
        <v>8</v>
      </c>
      <c r="H16" s="41">
        <f t="shared" si="4"/>
        <v>380000</v>
      </c>
      <c r="I16" s="42">
        <f t="shared" si="4"/>
        <v>8</v>
      </c>
      <c r="J16" s="41">
        <f t="shared" si="4"/>
        <v>380000</v>
      </c>
      <c r="K16" s="42">
        <f t="shared" si="4"/>
        <v>8</v>
      </c>
      <c r="L16" s="41">
        <f t="shared" si="4"/>
        <v>380000</v>
      </c>
      <c r="M16" s="42">
        <f t="shared" si="4"/>
        <v>40</v>
      </c>
      <c r="N16" s="41">
        <f>SUM(D16+F16+H16+J16+L16)</f>
        <v>1900000</v>
      </c>
    </row>
    <row r="17" spans="1:14" x14ac:dyDescent="0.55000000000000004">
      <c r="A17" s="63" t="s">
        <v>13</v>
      </c>
      <c r="B17" s="64"/>
      <c r="C17" s="43"/>
      <c r="D17" s="44"/>
      <c r="E17" s="43"/>
      <c r="F17" s="44"/>
      <c r="G17" s="43"/>
      <c r="H17" s="44"/>
      <c r="I17" s="43"/>
      <c r="J17" s="44"/>
      <c r="K17" s="43"/>
      <c r="L17" s="44"/>
      <c r="M17" s="43"/>
      <c r="N17" s="44"/>
    </row>
    <row r="18" spans="1:14" x14ac:dyDescent="0.55000000000000004">
      <c r="A18" s="43" t="s">
        <v>14</v>
      </c>
      <c r="B18" s="38"/>
      <c r="C18" s="38">
        <v>2</v>
      </c>
      <c r="D18" s="39">
        <v>120000</v>
      </c>
      <c r="E18" s="38">
        <v>2</v>
      </c>
      <c r="F18" s="39">
        <v>120000</v>
      </c>
      <c r="G18" s="38">
        <v>2</v>
      </c>
      <c r="H18" s="39">
        <v>120000</v>
      </c>
      <c r="I18" s="38">
        <v>2</v>
      </c>
      <c r="J18" s="39">
        <v>120000</v>
      </c>
      <c r="K18" s="38">
        <v>2</v>
      </c>
      <c r="L18" s="39">
        <v>120000</v>
      </c>
      <c r="M18" s="38">
        <f>C18+E18+G18+I18+K18</f>
        <v>10</v>
      </c>
      <c r="N18" s="46">
        <f>D18+F18+H18+J18+L18</f>
        <v>600000</v>
      </c>
    </row>
    <row r="19" spans="1:14" x14ac:dyDescent="0.55000000000000004">
      <c r="A19" s="60" t="s">
        <v>15</v>
      </c>
      <c r="B19" s="61"/>
      <c r="C19" s="38">
        <v>3</v>
      </c>
      <c r="D19" s="39">
        <v>1800000</v>
      </c>
      <c r="E19" s="38">
        <v>3</v>
      </c>
      <c r="F19" s="39">
        <v>1800000</v>
      </c>
      <c r="G19" s="38">
        <v>3</v>
      </c>
      <c r="H19" s="39">
        <v>1800000</v>
      </c>
      <c r="I19" s="38">
        <v>3</v>
      </c>
      <c r="J19" s="39">
        <v>1800000</v>
      </c>
      <c r="K19" s="38">
        <v>3</v>
      </c>
      <c r="L19" s="39">
        <v>1800000</v>
      </c>
      <c r="M19" s="38">
        <f>SUM(C19+E19+G19+I19+K19)</f>
        <v>15</v>
      </c>
      <c r="N19" s="46">
        <f>D19+F19+H19+J19+L19</f>
        <v>9000000</v>
      </c>
    </row>
    <row r="20" spans="1:14" x14ac:dyDescent="0.55000000000000004">
      <c r="A20" s="62" t="s">
        <v>16</v>
      </c>
      <c r="B20" s="38"/>
      <c r="C20" s="38">
        <v>1</v>
      </c>
      <c r="D20" s="39">
        <v>100000</v>
      </c>
      <c r="E20" s="38">
        <v>1</v>
      </c>
      <c r="F20" s="39">
        <v>100000</v>
      </c>
      <c r="G20" s="38">
        <v>1</v>
      </c>
      <c r="H20" s="39">
        <v>100000</v>
      </c>
      <c r="I20" s="38">
        <v>1</v>
      </c>
      <c r="J20" s="39">
        <v>100000</v>
      </c>
      <c r="K20" s="38">
        <v>1</v>
      </c>
      <c r="L20" s="39">
        <v>100000</v>
      </c>
      <c r="M20" s="38">
        <f>C20+E20+G20+I20+K20</f>
        <v>5</v>
      </c>
      <c r="N20" s="46">
        <f>D20+F20+H20+J20+L20</f>
        <v>500000</v>
      </c>
    </row>
    <row r="21" spans="1:14" x14ac:dyDescent="0.55000000000000004">
      <c r="A21" s="38" t="s">
        <v>17</v>
      </c>
      <c r="B21" s="38"/>
      <c r="C21" s="38">
        <v>3</v>
      </c>
      <c r="D21" s="39">
        <v>1700000</v>
      </c>
      <c r="E21" s="38">
        <v>4</v>
      </c>
      <c r="F21" s="39">
        <v>1450000</v>
      </c>
      <c r="G21" s="38">
        <v>2</v>
      </c>
      <c r="H21" s="39">
        <v>250000</v>
      </c>
      <c r="I21" s="38">
        <v>2</v>
      </c>
      <c r="J21" s="39">
        <v>250000</v>
      </c>
      <c r="K21" s="38">
        <v>2</v>
      </c>
      <c r="L21" s="39">
        <v>250000</v>
      </c>
      <c r="M21" s="38">
        <f>C21+E21+G21+I21+K21</f>
        <v>13</v>
      </c>
      <c r="N21" s="46">
        <f>D21+F21+H21+J21+L21</f>
        <v>3900000</v>
      </c>
    </row>
    <row r="22" spans="1:14" x14ac:dyDescent="0.55000000000000004">
      <c r="A22" s="60" t="s">
        <v>18</v>
      </c>
      <c r="B22" s="66"/>
      <c r="C22" s="38"/>
      <c r="D22" s="46"/>
      <c r="E22" s="38"/>
      <c r="F22" s="46"/>
      <c r="G22" s="38"/>
      <c r="H22" s="46"/>
      <c r="I22" s="38"/>
      <c r="J22" s="46"/>
      <c r="K22" s="38"/>
      <c r="L22" s="46"/>
      <c r="M22" s="38"/>
      <c r="N22" s="46"/>
    </row>
    <row r="23" spans="1:14" x14ac:dyDescent="0.55000000000000004">
      <c r="A23" s="77" t="s">
        <v>6</v>
      </c>
      <c r="B23" s="78"/>
      <c r="C23" s="40">
        <f t="shared" ref="C23:N23" si="5">SUM(C18:C21)</f>
        <v>9</v>
      </c>
      <c r="D23" s="42">
        <f t="shared" si="5"/>
        <v>3720000</v>
      </c>
      <c r="E23" s="67">
        <f t="shared" si="5"/>
        <v>10</v>
      </c>
      <c r="F23" s="68">
        <f t="shared" si="5"/>
        <v>3470000</v>
      </c>
      <c r="G23" s="69">
        <f t="shared" si="5"/>
        <v>8</v>
      </c>
      <c r="H23" s="68">
        <f t="shared" si="5"/>
        <v>2270000</v>
      </c>
      <c r="I23" s="40">
        <f t="shared" si="5"/>
        <v>8</v>
      </c>
      <c r="J23" s="70">
        <f t="shared" si="5"/>
        <v>2270000</v>
      </c>
      <c r="K23" s="69">
        <f t="shared" si="5"/>
        <v>8</v>
      </c>
      <c r="L23" s="68">
        <f t="shared" si="5"/>
        <v>2270000</v>
      </c>
      <c r="M23" s="69">
        <f t="shared" si="5"/>
        <v>43</v>
      </c>
      <c r="N23" s="42">
        <f t="shared" si="5"/>
        <v>14000000</v>
      </c>
    </row>
    <row r="24" spans="1:14" x14ac:dyDescent="0.55000000000000004">
      <c r="A24" s="15"/>
      <c r="B24" s="15"/>
      <c r="C24" s="29"/>
      <c r="D24" s="30"/>
      <c r="E24" s="29"/>
      <c r="F24" s="30"/>
      <c r="G24" s="29"/>
      <c r="H24" s="30"/>
      <c r="I24" s="29"/>
      <c r="J24" s="30"/>
      <c r="K24" s="29"/>
      <c r="L24" s="30"/>
      <c r="M24" s="29"/>
      <c r="N24" s="30"/>
    </row>
    <row r="25" spans="1:14" x14ac:dyDescent="0.55000000000000004">
      <c r="A25" s="15"/>
      <c r="B25" s="15"/>
      <c r="C25" s="3"/>
      <c r="D25" s="25"/>
      <c r="E25" s="3"/>
      <c r="F25" s="25"/>
      <c r="G25" s="3"/>
      <c r="H25" s="25"/>
      <c r="I25" s="3"/>
      <c r="J25" s="25"/>
      <c r="K25" s="3"/>
      <c r="L25" s="25"/>
      <c r="M25" s="3"/>
      <c r="N25" s="25"/>
    </row>
    <row r="26" spans="1:14" x14ac:dyDescent="0.55000000000000004">
      <c r="A26" s="15"/>
      <c r="B26" s="15"/>
      <c r="C26" s="3"/>
      <c r="D26" s="25"/>
      <c r="E26" s="3"/>
      <c r="F26" s="25"/>
      <c r="G26" s="3"/>
      <c r="H26" s="25"/>
      <c r="I26" s="3"/>
      <c r="J26" s="25"/>
      <c r="K26" s="3"/>
      <c r="L26" s="25"/>
      <c r="M26" s="3"/>
      <c r="N26" s="25"/>
    </row>
    <row r="27" spans="1:14" x14ac:dyDescent="0.55000000000000004">
      <c r="A27" s="15"/>
      <c r="B27" s="15"/>
      <c r="C27" s="3"/>
      <c r="D27" s="25"/>
      <c r="E27" s="3"/>
      <c r="F27" s="25"/>
      <c r="G27" s="3"/>
      <c r="H27" s="25"/>
      <c r="I27" s="3"/>
      <c r="J27" s="25"/>
      <c r="K27" s="3"/>
      <c r="L27" s="25"/>
      <c r="M27" s="3"/>
      <c r="N27" s="25"/>
    </row>
    <row r="28" spans="1:14" x14ac:dyDescent="0.55000000000000004">
      <c r="A28" s="15"/>
      <c r="B28" s="15"/>
      <c r="C28" s="3"/>
      <c r="D28" s="25"/>
      <c r="E28" s="3"/>
      <c r="F28" s="25"/>
      <c r="G28" s="3"/>
      <c r="H28" s="25"/>
      <c r="I28" s="3"/>
      <c r="J28" s="25"/>
      <c r="K28" s="3"/>
      <c r="L28" s="25"/>
      <c r="M28" s="3"/>
      <c r="N28" s="25"/>
    </row>
    <row r="29" spans="1:14" x14ac:dyDescent="0.55000000000000004">
      <c r="A29" s="15"/>
      <c r="B29" s="15"/>
      <c r="C29" s="3"/>
      <c r="D29" s="25"/>
      <c r="E29" s="3"/>
      <c r="F29" s="25"/>
      <c r="G29" s="3"/>
      <c r="H29" s="25"/>
      <c r="I29" s="3"/>
      <c r="J29" s="25"/>
      <c r="K29" s="3"/>
      <c r="L29" s="25"/>
      <c r="M29" s="3"/>
      <c r="N29" s="25"/>
    </row>
    <row r="30" spans="1:14" x14ac:dyDescent="0.55000000000000004">
      <c r="A30" s="15"/>
      <c r="B30" s="15"/>
      <c r="C30" s="3"/>
      <c r="D30" s="25"/>
      <c r="E30" s="3"/>
      <c r="F30" s="25"/>
      <c r="G30" s="3"/>
      <c r="H30" s="25"/>
      <c r="I30" s="3"/>
      <c r="J30" s="25"/>
      <c r="K30" s="3"/>
      <c r="L30" s="25"/>
      <c r="M30" s="3"/>
      <c r="N30" s="25"/>
    </row>
    <row r="31" spans="1:14" x14ac:dyDescent="0.55000000000000004">
      <c r="A31" s="81" t="s">
        <v>0</v>
      </c>
      <c r="B31" s="82"/>
      <c r="C31" s="71" t="s">
        <v>44</v>
      </c>
      <c r="D31" s="72"/>
      <c r="E31" s="71" t="s">
        <v>46</v>
      </c>
      <c r="F31" s="72"/>
      <c r="G31" s="71" t="s">
        <v>46</v>
      </c>
      <c r="H31" s="72"/>
      <c r="I31" s="71" t="s">
        <v>47</v>
      </c>
      <c r="J31" s="72"/>
      <c r="K31" s="71" t="s">
        <v>48</v>
      </c>
      <c r="L31" s="72"/>
      <c r="M31" s="71" t="s">
        <v>45</v>
      </c>
      <c r="N31" s="72"/>
    </row>
    <row r="32" spans="1:14" x14ac:dyDescent="0.55000000000000004">
      <c r="A32" s="34"/>
      <c r="B32" s="35"/>
      <c r="C32" s="33" t="s">
        <v>2</v>
      </c>
      <c r="D32" s="36" t="s">
        <v>4</v>
      </c>
      <c r="E32" s="33" t="s">
        <v>2</v>
      </c>
      <c r="F32" s="36" t="s">
        <v>4</v>
      </c>
      <c r="G32" s="33" t="s">
        <v>2</v>
      </c>
      <c r="H32" s="36" t="s">
        <v>4</v>
      </c>
      <c r="I32" s="33" t="s">
        <v>2</v>
      </c>
      <c r="J32" s="36" t="s">
        <v>4</v>
      </c>
      <c r="K32" s="33" t="s">
        <v>2</v>
      </c>
      <c r="L32" s="36" t="s">
        <v>4</v>
      </c>
      <c r="M32" s="33" t="s">
        <v>2</v>
      </c>
      <c r="N32" s="36" t="s">
        <v>4</v>
      </c>
    </row>
    <row r="33" spans="1:14" x14ac:dyDescent="0.55000000000000004">
      <c r="A33" s="31"/>
      <c r="B33" s="32"/>
      <c r="C33" s="33" t="s">
        <v>3</v>
      </c>
      <c r="D33" s="37" t="s">
        <v>5</v>
      </c>
      <c r="E33" s="33" t="s">
        <v>3</v>
      </c>
      <c r="F33" s="37" t="s">
        <v>5</v>
      </c>
      <c r="G33" s="33" t="s">
        <v>3</v>
      </c>
      <c r="H33" s="37" t="s">
        <v>5</v>
      </c>
      <c r="I33" s="33" t="s">
        <v>3</v>
      </c>
      <c r="J33" s="37" t="s">
        <v>5</v>
      </c>
      <c r="K33" s="33" t="s">
        <v>3</v>
      </c>
      <c r="L33" s="37" t="s">
        <v>5</v>
      </c>
      <c r="M33" s="33" t="s">
        <v>3</v>
      </c>
      <c r="N33" s="37" t="s">
        <v>5</v>
      </c>
    </row>
    <row r="34" spans="1:14" x14ac:dyDescent="0.55000000000000004">
      <c r="A34" s="16" t="s">
        <v>23</v>
      </c>
      <c r="B34" s="14"/>
      <c r="C34" s="5"/>
      <c r="D34" s="24"/>
      <c r="E34" s="5"/>
      <c r="F34" s="24"/>
      <c r="G34" s="5"/>
      <c r="H34" s="24"/>
      <c r="I34" s="5"/>
      <c r="J34" s="24"/>
      <c r="K34" s="5"/>
      <c r="L34" s="24"/>
      <c r="M34" s="5"/>
      <c r="N34" s="24"/>
    </row>
    <row r="35" spans="1:14" x14ac:dyDescent="0.55000000000000004">
      <c r="A35" s="5" t="s">
        <v>24</v>
      </c>
      <c r="B35" s="5"/>
      <c r="C35" s="38">
        <v>6</v>
      </c>
      <c r="D35" s="39">
        <v>300000</v>
      </c>
      <c r="E35" s="38">
        <v>6</v>
      </c>
      <c r="F35" s="39">
        <v>300000</v>
      </c>
      <c r="G35" s="38">
        <v>6</v>
      </c>
      <c r="H35" s="39">
        <v>300000</v>
      </c>
      <c r="I35" s="38">
        <v>6</v>
      </c>
      <c r="J35" s="39">
        <v>300000</v>
      </c>
      <c r="K35" s="38">
        <v>6</v>
      </c>
      <c r="L35" s="39">
        <v>300000</v>
      </c>
      <c r="M35" s="38">
        <f>C35+E35+G35+I35+K35</f>
        <v>30</v>
      </c>
      <c r="N35" s="39">
        <f>D35+F35+H35+J35+L35</f>
        <v>1500000</v>
      </c>
    </row>
    <row r="36" spans="1:14" x14ac:dyDescent="0.55000000000000004">
      <c r="A36" s="73" t="s">
        <v>6</v>
      </c>
      <c r="B36" s="74"/>
      <c r="C36" s="40">
        <f t="shared" ref="C36:L36" si="6">C35</f>
        <v>6</v>
      </c>
      <c r="D36" s="41">
        <f t="shared" si="6"/>
        <v>300000</v>
      </c>
      <c r="E36" s="40">
        <f t="shared" si="6"/>
        <v>6</v>
      </c>
      <c r="F36" s="41">
        <f t="shared" si="6"/>
        <v>300000</v>
      </c>
      <c r="G36" s="40">
        <f t="shared" si="6"/>
        <v>6</v>
      </c>
      <c r="H36" s="41">
        <f t="shared" si="6"/>
        <v>300000</v>
      </c>
      <c r="I36" s="40">
        <f t="shared" si="6"/>
        <v>6</v>
      </c>
      <c r="J36" s="41">
        <f t="shared" si="6"/>
        <v>300000</v>
      </c>
      <c r="K36" s="40">
        <f t="shared" si="6"/>
        <v>6</v>
      </c>
      <c r="L36" s="41">
        <f t="shared" si="6"/>
        <v>300000</v>
      </c>
      <c r="M36" s="42">
        <f>C36+E36+G36+I36+K36</f>
        <v>30</v>
      </c>
      <c r="N36" s="41">
        <f>D36+F36+H36+J36+L36</f>
        <v>1500000</v>
      </c>
    </row>
    <row r="37" spans="1:14" x14ac:dyDescent="0.55000000000000004">
      <c r="A37" s="9" t="s">
        <v>25</v>
      </c>
      <c r="B37" s="11"/>
      <c r="C37" s="43"/>
      <c r="D37" s="44"/>
      <c r="E37" s="43"/>
      <c r="F37" s="44"/>
      <c r="G37" s="43"/>
      <c r="H37" s="44"/>
      <c r="I37" s="43"/>
      <c r="J37" s="44"/>
      <c r="K37" s="43"/>
      <c r="L37" s="44"/>
      <c r="M37" s="43"/>
      <c r="N37" s="44"/>
    </row>
    <row r="38" spans="1:14" x14ac:dyDescent="0.55000000000000004">
      <c r="A38" s="5" t="s">
        <v>26</v>
      </c>
      <c r="B38" s="5"/>
      <c r="C38" s="45">
        <v>15</v>
      </c>
      <c r="D38" s="39">
        <v>6820000</v>
      </c>
      <c r="E38" s="38">
        <v>15</v>
      </c>
      <c r="F38" s="39">
        <v>6820000</v>
      </c>
      <c r="G38" s="38">
        <v>15</v>
      </c>
      <c r="H38" s="39">
        <v>6820000</v>
      </c>
      <c r="I38" s="38">
        <v>15</v>
      </c>
      <c r="J38" s="39">
        <v>6820000</v>
      </c>
      <c r="K38" s="38">
        <v>15</v>
      </c>
      <c r="L38" s="39">
        <v>6820000</v>
      </c>
      <c r="M38" s="38">
        <f t="shared" ref="M38:N41" si="7">C38+E38+G38+I38+K38</f>
        <v>75</v>
      </c>
      <c r="N38" s="46">
        <f t="shared" si="7"/>
        <v>34100000</v>
      </c>
    </row>
    <row r="39" spans="1:14" x14ac:dyDescent="0.55000000000000004">
      <c r="A39" s="5" t="s">
        <v>27</v>
      </c>
      <c r="B39" s="5"/>
      <c r="C39" s="45">
        <v>4</v>
      </c>
      <c r="D39" s="47">
        <v>630000</v>
      </c>
      <c r="E39" s="38">
        <v>4</v>
      </c>
      <c r="F39" s="39">
        <v>630000</v>
      </c>
      <c r="G39" s="38">
        <v>4</v>
      </c>
      <c r="H39" s="39">
        <v>630000</v>
      </c>
      <c r="I39" s="38">
        <v>4</v>
      </c>
      <c r="J39" s="39">
        <v>630000</v>
      </c>
      <c r="K39" s="38">
        <v>4</v>
      </c>
      <c r="L39" s="39">
        <v>630000</v>
      </c>
      <c r="M39" s="38">
        <f t="shared" si="7"/>
        <v>20</v>
      </c>
      <c r="N39" s="39">
        <f t="shared" si="7"/>
        <v>3150000</v>
      </c>
    </row>
    <row r="40" spans="1:14" x14ac:dyDescent="0.55000000000000004">
      <c r="A40" s="5" t="s">
        <v>28</v>
      </c>
      <c r="B40" s="5"/>
      <c r="C40" s="45">
        <v>14</v>
      </c>
      <c r="D40" s="47">
        <v>660000</v>
      </c>
      <c r="E40" s="38">
        <v>14</v>
      </c>
      <c r="F40" s="39">
        <v>660000</v>
      </c>
      <c r="G40" s="38">
        <v>14</v>
      </c>
      <c r="H40" s="39">
        <v>660000</v>
      </c>
      <c r="I40" s="38">
        <v>14</v>
      </c>
      <c r="J40" s="39">
        <v>660000</v>
      </c>
      <c r="K40" s="38">
        <v>15</v>
      </c>
      <c r="L40" s="39">
        <v>1160000</v>
      </c>
      <c r="M40" s="38">
        <f t="shared" si="7"/>
        <v>71</v>
      </c>
      <c r="N40" s="39">
        <f t="shared" si="7"/>
        <v>3800000</v>
      </c>
    </row>
    <row r="41" spans="1:14" x14ac:dyDescent="0.55000000000000004">
      <c r="A41" s="17" t="s">
        <v>29</v>
      </c>
      <c r="B41" s="18"/>
      <c r="C41" s="48">
        <v>3</v>
      </c>
      <c r="D41" s="49">
        <v>360000</v>
      </c>
      <c r="E41" s="50">
        <v>3</v>
      </c>
      <c r="F41" s="51">
        <v>360000</v>
      </c>
      <c r="G41" s="50">
        <v>3</v>
      </c>
      <c r="H41" s="51">
        <v>360000</v>
      </c>
      <c r="I41" s="50">
        <v>3</v>
      </c>
      <c r="J41" s="51">
        <v>360000</v>
      </c>
      <c r="K41" s="50">
        <v>3</v>
      </c>
      <c r="L41" s="51">
        <v>360000</v>
      </c>
      <c r="M41" s="50">
        <f t="shared" si="7"/>
        <v>15</v>
      </c>
      <c r="N41" s="51">
        <f t="shared" si="7"/>
        <v>1800000</v>
      </c>
    </row>
    <row r="42" spans="1:14" x14ac:dyDescent="0.55000000000000004">
      <c r="A42" s="19" t="s">
        <v>30</v>
      </c>
      <c r="B42" s="20"/>
      <c r="C42" s="52"/>
      <c r="D42" s="53"/>
      <c r="E42" s="54"/>
      <c r="F42" s="55"/>
      <c r="G42" s="54"/>
      <c r="H42" s="55"/>
      <c r="I42" s="54"/>
      <c r="J42" s="55"/>
      <c r="K42" s="54"/>
      <c r="L42" s="55"/>
      <c r="M42" s="54"/>
      <c r="N42" s="55"/>
    </row>
    <row r="43" spans="1:14" x14ac:dyDescent="0.55000000000000004">
      <c r="A43" s="4" t="s">
        <v>31</v>
      </c>
      <c r="B43" s="4"/>
      <c r="C43" s="45">
        <v>38</v>
      </c>
      <c r="D43" s="47">
        <v>1571000</v>
      </c>
      <c r="E43" s="38">
        <v>38</v>
      </c>
      <c r="F43" s="39">
        <v>1571000</v>
      </c>
      <c r="G43" s="38">
        <v>38</v>
      </c>
      <c r="H43" s="39">
        <v>1571000</v>
      </c>
      <c r="I43" s="38">
        <v>38</v>
      </c>
      <c r="J43" s="39">
        <v>1571000</v>
      </c>
      <c r="K43" s="38">
        <v>38</v>
      </c>
      <c r="L43" s="39">
        <v>1571000</v>
      </c>
      <c r="M43" s="38">
        <f>C43+E43+G43+I43+K43</f>
        <v>190</v>
      </c>
      <c r="N43" s="39">
        <f>D43+F43+H43+J43+L43</f>
        <v>7855000</v>
      </c>
    </row>
    <row r="44" spans="1:14" x14ac:dyDescent="0.55000000000000004">
      <c r="A44" s="12" t="s">
        <v>32</v>
      </c>
      <c r="B44" s="21"/>
      <c r="C44" s="56">
        <v>0</v>
      </c>
      <c r="D44" s="47">
        <v>0</v>
      </c>
      <c r="E44" s="38">
        <v>0</v>
      </c>
      <c r="F44" s="39">
        <v>0</v>
      </c>
      <c r="G44" s="38">
        <v>0</v>
      </c>
      <c r="H44" s="39">
        <v>0</v>
      </c>
      <c r="I44" s="38">
        <v>0</v>
      </c>
      <c r="J44" s="39">
        <v>0</v>
      </c>
      <c r="K44" s="38">
        <v>0</v>
      </c>
      <c r="L44" s="39">
        <v>0</v>
      </c>
      <c r="M44" s="38">
        <f>C44+E44+G44+I44+K44</f>
        <v>0</v>
      </c>
      <c r="N44" s="39">
        <f>D44+F44+H44+J44+L44</f>
        <v>0</v>
      </c>
    </row>
    <row r="45" spans="1:14" x14ac:dyDescent="0.55000000000000004">
      <c r="A45" s="75" t="s">
        <v>6</v>
      </c>
      <c r="B45" s="76"/>
      <c r="C45" s="41">
        <f>SUM(C38:C44)</f>
        <v>74</v>
      </c>
      <c r="D45" s="41">
        <f t="shared" ref="D45:N45" si="8">SUM(D38:D44)</f>
        <v>10041000</v>
      </c>
      <c r="E45" s="41">
        <f t="shared" si="8"/>
        <v>74</v>
      </c>
      <c r="F45" s="41">
        <f t="shared" si="8"/>
        <v>10041000</v>
      </c>
      <c r="G45" s="41">
        <f t="shared" si="8"/>
        <v>74</v>
      </c>
      <c r="H45" s="41">
        <f t="shared" si="8"/>
        <v>10041000</v>
      </c>
      <c r="I45" s="41">
        <f t="shared" si="8"/>
        <v>74</v>
      </c>
      <c r="J45" s="41">
        <f t="shared" si="8"/>
        <v>10041000</v>
      </c>
      <c r="K45" s="41">
        <f t="shared" si="8"/>
        <v>75</v>
      </c>
      <c r="L45" s="41">
        <f t="shared" si="8"/>
        <v>10541000</v>
      </c>
      <c r="M45" s="41">
        <f t="shared" si="8"/>
        <v>371</v>
      </c>
      <c r="N45" s="41">
        <f t="shared" si="8"/>
        <v>50705000</v>
      </c>
    </row>
    <row r="46" spans="1:14" x14ac:dyDescent="0.55000000000000004">
      <c r="A46" s="22" t="s">
        <v>33</v>
      </c>
      <c r="B46" s="13"/>
      <c r="C46" s="57"/>
      <c r="D46" s="58"/>
      <c r="E46" s="57"/>
      <c r="F46" s="58"/>
      <c r="G46" s="57"/>
      <c r="H46" s="58"/>
      <c r="I46" s="57"/>
      <c r="J46" s="58"/>
      <c r="K46" s="57"/>
      <c r="L46" s="58"/>
      <c r="M46" s="57"/>
      <c r="N46" s="58"/>
    </row>
    <row r="47" spans="1:14" x14ac:dyDescent="0.55000000000000004">
      <c r="A47" s="5" t="s">
        <v>34</v>
      </c>
      <c r="B47" s="5"/>
      <c r="C47" s="38">
        <v>20</v>
      </c>
      <c r="D47" s="39">
        <v>2665000</v>
      </c>
      <c r="E47" s="38">
        <v>20</v>
      </c>
      <c r="F47" s="39">
        <v>2660000</v>
      </c>
      <c r="G47" s="38">
        <v>20</v>
      </c>
      <c r="H47" s="39">
        <v>2600000</v>
      </c>
      <c r="I47" s="38">
        <v>19</v>
      </c>
      <c r="J47" s="39">
        <v>2540000</v>
      </c>
      <c r="K47" s="38">
        <v>19</v>
      </c>
      <c r="L47" s="39">
        <v>2540000</v>
      </c>
      <c r="M47" s="38">
        <f t="shared" ref="M47:N49" si="9">C47+E47+G47+I47+K47</f>
        <v>98</v>
      </c>
      <c r="N47" s="46">
        <f t="shared" si="9"/>
        <v>13005000</v>
      </c>
    </row>
    <row r="48" spans="1:14" x14ac:dyDescent="0.55000000000000004">
      <c r="A48" s="5" t="s">
        <v>35</v>
      </c>
      <c r="B48" s="5"/>
      <c r="C48" s="38">
        <v>4</v>
      </c>
      <c r="D48" s="39">
        <v>1700000</v>
      </c>
      <c r="E48" s="38">
        <v>4</v>
      </c>
      <c r="F48" s="39">
        <v>1700000</v>
      </c>
      <c r="G48" s="38">
        <v>4</v>
      </c>
      <c r="H48" s="39">
        <v>1700000</v>
      </c>
      <c r="I48" s="38">
        <v>4</v>
      </c>
      <c r="J48" s="39">
        <v>1700000</v>
      </c>
      <c r="K48" s="38">
        <v>4</v>
      </c>
      <c r="L48" s="39">
        <v>1700000</v>
      </c>
      <c r="M48" s="38">
        <f t="shared" si="9"/>
        <v>20</v>
      </c>
      <c r="N48" s="46">
        <f t="shared" si="9"/>
        <v>8500000</v>
      </c>
    </row>
    <row r="49" spans="1:14" x14ac:dyDescent="0.55000000000000004">
      <c r="A49" s="12" t="s">
        <v>36</v>
      </c>
      <c r="B49" s="14"/>
      <c r="C49" s="38">
        <v>0</v>
      </c>
      <c r="D49" s="39">
        <v>0</v>
      </c>
      <c r="E49" s="38">
        <v>0</v>
      </c>
      <c r="F49" s="39">
        <v>0</v>
      </c>
      <c r="G49" s="38">
        <v>0</v>
      </c>
      <c r="H49" s="39">
        <v>0</v>
      </c>
      <c r="I49" s="38">
        <v>0</v>
      </c>
      <c r="J49" s="39">
        <v>0</v>
      </c>
      <c r="K49" s="38">
        <v>0</v>
      </c>
      <c r="L49" s="39">
        <v>0</v>
      </c>
      <c r="M49" s="38">
        <f t="shared" si="9"/>
        <v>0</v>
      </c>
      <c r="N49" s="46">
        <f t="shared" si="9"/>
        <v>0</v>
      </c>
    </row>
    <row r="50" spans="1:14" x14ac:dyDescent="0.55000000000000004">
      <c r="A50" s="75" t="s">
        <v>6</v>
      </c>
      <c r="B50" s="79"/>
      <c r="C50" s="16">
        <f>SUM(C47:C49)</f>
        <v>24</v>
      </c>
      <c r="D50" s="28">
        <f t="shared" ref="D50:N50" si="10">SUM(D47:D49)</f>
        <v>4365000</v>
      </c>
      <c r="E50" s="28">
        <f t="shared" si="10"/>
        <v>24</v>
      </c>
      <c r="F50" s="28">
        <f t="shared" si="10"/>
        <v>4360000</v>
      </c>
      <c r="G50" s="28">
        <f t="shared" si="10"/>
        <v>24</v>
      </c>
      <c r="H50" s="28">
        <f t="shared" si="10"/>
        <v>4300000</v>
      </c>
      <c r="I50" s="28">
        <f t="shared" si="10"/>
        <v>23</v>
      </c>
      <c r="J50" s="28">
        <f t="shared" si="10"/>
        <v>4240000</v>
      </c>
      <c r="K50" s="28">
        <f t="shared" si="10"/>
        <v>23</v>
      </c>
      <c r="L50" s="28">
        <f t="shared" si="10"/>
        <v>4240000</v>
      </c>
      <c r="M50" s="28">
        <f t="shared" si="10"/>
        <v>118</v>
      </c>
      <c r="N50" s="23">
        <f t="shared" si="10"/>
        <v>21505000</v>
      </c>
    </row>
    <row r="51" spans="1:14" x14ac:dyDescent="0.55000000000000004">
      <c r="A51" s="73" t="s">
        <v>7</v>
      </c>
      <c r="B51" s="80"/>
      <c r="C51" s="27">
        <f t="shared" ref="C51:N51" si="11">C12+C16+C23+C36+C45+C50</f>
        <v>183</v>
      </c>
      <c r="D51" s="27">
        <f t="shared" si="11"/>
        <v>54204000</v>
      </c>
      <c r="E51" s="27">
        <f t="shared" si="11"/>
        <v>185</v>
      </c>
      <c r="F51" s="27">
        <f t="shared" si="11"/>
        <v>87707000</v>
      </c>
      <c r="G51" s="27">
        <f t="shared" si="11"/>
        <v>183</v>
      </c>
      <c r="H51" s="27">
        <f t="shared" si="11"/>
        <v>74860000</v>
      </c>
      <c r="I51" s="27">
        <f t="shared" si="11"/>
        <v>179</v>
      </c>
      <c r="J51" s="27">
        <f t="shared" si="11"/>
        <v>80954000</v>
      </c>
      <c r="K51" s="27">
        <f t="shared" si="11"/>
        <v>176</v>
      </c>
      <c r="L51" s="27">
        <f t="shared" si="11"/>
        <v>71132000</v>
      </c>
      <c r="M51" s="27">
        <f t="shared" si="11"/>
        <v>906</v>
      </c>
      <c r="N51" s="26">
        <f t="shared" si="11"/>
        <v>368857000</v>
      </c>
    </row>
  </sheetData>
  <mergeCells count="24">
    <mergeCell ref="A16:B16"/>
    <mergeCell ref="A12:B12"/>
    <mergeCell ref="A4:B5"/>
    <mergeCell ref="C4:D4"/>
    <mergeCell ref="E4:F4"/>
    <mergeCell ref="G4:H4"/>
    <mergeCell ref="A1:N1"/>
    <mergeCell ref="A2:N2"/>
    <mergeCell ref="A3:N3"/>
    <mergeCell ref="K4:L4"/>
    <mergeCell ref="M4:N4"/>
    <mergeCell ref="I4:J4"/>
    <mergeCell ref="A36:B36"/>
    <mergeCell ref="A45:B45"/>
    <mergeCell ref="A23:B23"/>
    <mergeCell ref="A50:B50"/>
    <mergeCell ref="A51:B51"/>
    <mergeCell ref="A31:B31"/>
    <mergeCell ref="C31:D31"/>
    <mergeCell ref="M31:N31"/>
    <mergeCell ref="E31:F31"/>
    <mergeCell ref="G31:H31"/>
    <mergeCell ref="I31:J31"/>
    <mergeCell ref="K31:L31"/>
  </mergeCells>
  <pageMargins left="0.39370078740157483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ITG-WIN10</dc:creator>
  <cp:lastModifiedBy>dell</cp:lastModifiedBy>
  <cp:lastPrinted>2021-06-25T03:53:33Z</cp:lastPrinted>
  <dcterms:created xsi:type="dcterms:W3CDTF">2019-09-05T02:55:45Z</dcterms:created>
  <dcterms:modified xsi:type="dcterms:W3CDTF">2023-03-02T08:19:33Z</dcterms:modified>
</cp:coreProperties>
</file>